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C44" i="3"/>
  <c r="C59" i="3" s="1"/>
  <c r="B44" i="3"/>
  <c r="B59" i="3" s="1"/>
  <c r="F78" i="3" l="1"/>
  <c r="E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<sst xmlns="http://schemas.openxmlformats.org/spreadsheetml/2006/main" count="126" uniqueCount="125">
  <si>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</si>
  <si>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</si>
  <si>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</si>
  <si>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</si>
  <si>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</si>
  <si>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</si>
  <si>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</si>
  <si>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</si>
  <si>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</si>
  <si>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</si>
  <si>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</si>
  <si>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</si>
  <si>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</si>
  <si>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</si>
  <si>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</si>
  <si>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</si>
  <si>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</si>
  <si>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</si>
  <si>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</si>
  <si>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</si>
  <si>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</si>
  <si>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</si>
  <si>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</si>
  <si>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</si>
  <si>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</si>
  <si>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</si>
  <si>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</si>
  <si>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</si>
  <si>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</si>
  <si>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</si>
  <si>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</si>
  <si>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</si>
  <si>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</si>
  <si>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</si>
  <si>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</si>
  <si>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</si>
  <si>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</si>
  <si>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</si>
  <si>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</si>
  <si>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</si>
  <si>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</si>
  <si>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</si>
  <si>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</si>
  <si>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</si>
  <si>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</si>
  <si>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</si>
  <si>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</si>
  <si>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</si>
  <si>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</si>
  <si>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</si>
  <si>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</si>
  <si>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</si>
  <si>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</si>
  <si>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</si>
  <si>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</si>
  <si>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</si>
  <si>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</si>
  <si>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</si>
  <si>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</si>
  <si>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</si>
  <si>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</si>
  <si>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</si>
  <si>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</si>
  <si>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</si>
  <si>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</si>
  <si>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</si>
  <si>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</si>
  <si>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</si>
  <si>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</si>
  <si>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</si>
  <si>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</si>
  <si>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</si>
  <si>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</si>
  <si>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</si>
  <si>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</si>
  <si>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</si>
  <si>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</si>
  <si>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</si>
  <si>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</si>
  <si>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</si>
  <si>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</si>
  <si>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</si>
  <si>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</si>
  <si>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</si>
  <si>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</si>
  <si>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</si>
  <si>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</si>
  <si>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</si>
  <si>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</si>
  <si>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</si>
  <si>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</si>
  <si>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</si>
  <si>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</si>
  <si>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</si>
  <si>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</si>
  <si>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</si>
  <si>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</si>
  <si>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</si>
  <si>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</si>
  <si>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</si>
  <si>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</si>
  <si>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</si>
  <si>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</si>
  <si>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</si>
  <si>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</si>
  <si>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</si>
  <si>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</si>
  <si>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</si>
  <si>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</si>
  <si>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</si>
  <si>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</si>
  <si>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</si>
  <si>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</si>
  <si>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</si>
  <si>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</si>
  <si>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</si>
  <si>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</si>
  <si>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</si>
  <si>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</si>
  <si>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Diciembre de 2016 y al 31 de Diciembre de 2015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</si>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</sst>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top" wrapText="1"/>
    </xf>
    <xf numFmtId="0" fontId="7" fillId="3" borderId="10" xfId="2" applyFont="1" applyFill="1" applyBorder="1" applyAlignment="1" applyProtection="1">
      <alignment horizontal="center" vertical="top"/>
      <protection locked="0"/>
    </xf>
    <xf numFmtId="0" fontId="9" fillId="3" borderId="10" xfId="2" applyFont="1" applyFill="1" applyBorder="1" applyAlignment="1" applyProtection="1">
      <protection locked="0"/>
    </xf>
    <xf numFmtId="0" fontId="9" fillId="3" borderId="2" xfId="2" applyFont="1" applyFill="1" applyBorder="1" applyAlignment="1" applyProtection="1">
      <alignment horizontal="center"/>
      <protection locked="0"/>
    </xf>
    <xf numFmtId="0" fontId="9" fillId="0" borderId="2" xfId="2" applyFont="1" applyBorder="1" applyAlignment="1">
      <alignment horizontal="center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9" fillId="0" borderId="0" xfId="2" applyFont="1" applyAlignment="1">
      <alignment horizontal="center"/>
    </xf>
    <xf numFmtId="0" fontId="9" fillId="3" borderId="0" xfId="2" applyFont="1" applyFill="1" applyBorder="1"/>
  </cellXfs>
  <cellStyles count="3">
    <cellStyle name="Normal" xfId="0" builtinId="0"/>
    <cellStyle name="Normal 2" xfId="1"/>
    <cellStyle name="Normal 3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BreakPreview" topLeftCell="A56" zoomScale="60" zoomScaleNormal="120" workbookViewId="0">
      <selection activeCell="A80" sqref="A80:G8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5" width="18.83203125" style="18" customWidth="1"/>
    <col min="6" max="6" width="20.16406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2016</v>
      </c>
      <c r="C2" s="2">
        <v>2015</v>
      </c>
      <c r="D2" s="1" t="s">
        <v>0</v>
      </c>
      <c r="E2" s="2">
        <v>2016</v>
      </c>
      <c r="F2" s="2">
        <v>2015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9092884.0099999998</v>
      </c>
      <c r="C6" s="9">
        <f>SUM(C7:C13)</f>
        <v>-10097384.629999999</v>
      </c>
      <c r="D6" s="5" t="s">
        <v>6</v>
      </c>
      <c r="E6" s="9">
        <f>SUM(E7:E15)</f>
        <v>7088553.1399999997</v>
      </c>
      <c r="F6" s="9">
        <f>SUM(F7:F15)</f>
        <v>9796908.1199999992</v>
      </c>
    </row>
    <row r="7" spans="1:6" x14ac:dyDescent="0.2">
      <c r="A7" s="10" t="s">
        <v>7</v>
      </c>
      <c r="B7" s="9">
        <v>18935.66</v>
      </c>
      <c r="C7" s="9">
        <v>18935.66</v>
      </c>
      <c r="D7" s="11" t="s">
        <v>8</v>
      </c>
      <c r="E7" s="9">
        <v>2559246.06</v>
      </c>
      <c r="F7" s="9">
        <v>1411033.36</v>
      </c>
    </row>
    <row r="8" spans="1:6" x14ac:dyDescent="0.2">
      <c r="A8" s="10" t="s">
        <v>9</v>
      </c>
      <c r="B8" s="9">
        <v>9073948.3499999996</v>
      </c>
      <c r="C8" s="9">
        <v>-10116320.289999999</v>
      </c>
      <c r="D8" s="11" t="s">
        <v>10</v>
      </c>
      <c r="E8" s="9">
        <v>853661.82</v>
      </c>
      <c r="F8" s="9">
        <v>1399764.41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-109628.6</v>
      </c>
      <c r="F13" s="9">
        <v>876648.85</v>
      </c>
    </row>
    <row r="14" spans="1:6" x14ac:dyDescent="0.2">
      <c r="A14" s="3" t="s">
        <v>21</v>
      </c>
      <c r="B14" s="9">
        <f>SUM(B15:B21)</f>
        <v>32532931.039999999</v>
      </c>
      <c r="C14" s="9">
        <f>SUM(C15:C21)</f>
        <v>43503658.440000005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31911995.879999999</v>
      </c>
      <c r="C15" s="9">
        <v>43130776.200000003</v>
      </c>
      <c r="D15" s="11" t="s">
        <v>24</v>
      </c>
      <c r="E15" s="9">
        <v>3986148.75</v>
      </c>
      <c r="F15" s="9">
        <v>6310336.3899999997</v>
      </c>
    </row>
    <row r="16" spans="1:6" x14ac:dyDescent="0.2">
      <c r="A16" s="10" t="s">
        <v>25</v>
      </c>
      <c r="B16" s="9">
        <v>30805.75</v>
      </c>
      <c r="C16" s="9">
        <v>38465.75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585229.41</v>
      </c>
      <c r="C17" s="9">
        <v>334416.49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4900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256697.29</v>
      </c>
      <c r="C22" s="9">
        <f>SUM(C23:C27)</f>
        <v>184807.3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256697.29</v>
      </c>
      <c r="C23" s="9">
        <v>184807.3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-192917.03999999998</v>
      </c>
      <c r="F39" s="9">
        <f>SUM(F40:F42)</f>
        <v>-258807.04000000001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-198145.52</v>
      </c>
      <c r="F42" s="9">
        <v>-264035.52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41882512.339999996</v>
      </c>
      <c r="C44" s="7">
        <f>C6+C14+C22+C28+C34+C35+C38</f>
        <v>33591081.110000007</v>
      </c>
      <c r="D44" s="8" t="s">
        <v>80</v>
      </c>
      <c r="E44" s="7">
        <f>E6+E16+E20+E23+E24+E28+E35+E39</f>
        <v>6895636.0999999996</v>
      </c>
      <c r="F44" s="7">
        <f>F6+F16+F20+F23+F24+F28+F35+F39</f>
        <v>9538101.0800000001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13264936.800000001</v>
      </c>
      <c r="C50" s="9">
        <v>11288209.380000001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-2529415.8199999998</v>
      </c>
      <c r="C52" s="9">
        <v>-1970911.89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6895636.0999999996</v>
      </c>
      <c r="F56" s="7">
        <f>F54+F44</f>
        <v>9538101.0800000001</v>
      </c>
    </row>
    <row r="57" spans="1:6" x14ac:dyDescent="0.2">
      <c r="A57" s="12" t="s">
        <v>100</v>
      </c>
      <c r="B57" s="7">
        <f>SUM(B47:B55)</f>
        <v>73368540.230000004</v>
      </c>
      <c r="C57" s="7">
        <f>SUM(C47:C55)</f>
        <v>71950316.739999995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115251052.56999999</v>
      </c>
      <c r="C59" s="7">
        <f>C44+C57</f>
        <v>105541397.84999999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89806950.049999997</v>
      </c>
      <c r="F60" s="9">
        <f>SUM(F61:F63)</f>
        <v>83031304.049999997</v>
      </c>
    </row>
    <row r="61" spans="1:6" x14ac:dyDescent="0.2">
      <c r="A61" s="13"/>
      <c r="B61" s="9"/>
      <c r="C61" s="9"/>
      <c r="D61" s="5" t="s">
        <v>104</v>
      </c>
      <c r="E61" s="9">
        <v>89806950.049999997</v>
      </c>
      <c r="F61" s="9">
        <v>83031304.049999997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18548466.420000002</v>
      </c>
      <c r="F65" s="9">
        <f>SUM(F66:F70)</f>
        <v>12971992.720000001</v>
      </c>
    </row>
    <row r="66" spans="1:7" x14ac:dyDescent="0.2">
      <c r="A66" s="13"/>
      <c r="B66" s="9"/>
      <c r="C66" s="9"/>
      <c r="D66" s="5" t="s">
        <v>108</v>
      </c>
      <c r="E66" s="9">
        <v>4012062.36</v>
      </c>
      <c r="F66" s="9">
        <v>4348269.08</v>
      </c>
    </row>
    <row r="67" spans="1:7" x14ac:dyDescent="0.2">
      <c r="A67" s="13"/>
      <c r="B67" s="9"/>
      <c r="C67" s="9"/>
      <c r="D67" s="5" t="s">
        <v>109</v>
      </c>
      <c r="E67" s="9">
        <v>14536404.060000001</v>
      </c>
      <c r="F67" s="9">
        <v>8623723.6400000006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108355416.47</v>
      </c>
      <c r="F76" s="7">
        <f>F60+F65+F72</f>
        <v>96003296.769999996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115251052.56999999</v>
      </c>
      <c r="F78" s="7">
        <f>F56+F76</f>
        <v>105541397.84999999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25" t="s">
        <v>120</v>
      </c>
      <c r="B80" s="25"/>
      <c r="C80" s="25"/>
      <c r="D80" s="25"/>
      <c r="E80" s="25"/>
      <c r="F80" s="25"/>
      <c r="G80" s="25"/>
    </row>
    <row r="82" spans="1:6" ht="12.75" x14ac:dyDescent="0.2">
      <c r="A82" s="26"/>
      <c r="B82" s="26"/>
      <c r="E82" s="27"/>
      <c r="F82" s="27"/>
    </row>
    <row r="83" spans="1:6" ht="12.75" x14ac:dyDescent="0.2">
      <c r="A83" s="28" t="s">
        <v>121</v>
      </c>
      <c r="B83" s="28"/>
      <c r="E83" s="29" t="s">
        <v>122</v>
      </c>
      <c r="F83" s="29"/>
    </row>
    <row r="84" spans="1:6" ht="12.75" customHeight="1" x14ac:dyDescent="0.2">
      <c r="A84" s="30" t="s">
        <v>123</v>
      </c>
      <c r="B84" s="30"/>
      <c r="E84" s="31" t="s">
        <v>124</v>
      </c>
      <c r="F84" s="31"/>
    </row>
    <row r="85" spans="1:6" ht="12.75" x14ac:dyDescent="0.2">
      <c r="A85" s="32"/>
      <c r="B85" s="32"/>
    </row>
  </sheetData>
  <mergeCells count="7">
    <mergeCell ref="A1:F1"/>
    <mergeCell ref="A80:G80"/>
    <mergeCell ref="A82:B82"/>
    <mergeCell ref="A83:B83"/>
    <mergeCell ref="E83:F83"/>
    <mergeCell ref="A84:B84"/>
    <mergeCell ref="E84:F84"/>
  </mergeCells>
  <conditionalFormatting sqref="B84:C85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scale="4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2018-05-29T17:20:19Z</cp:lastPrinted>
  <dcterms:created xsi:type="dcterms:W3CDTF">2017-01-11T17:17:46Z</dcterms:created>
  <dcterms:modified xsi:type="dcterms:W3CDTF">2018-05-29T17:20:47Z</dcterms:modified>
</cp:coreProperties>
</file>